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25" yWindow="65319" windowWidth="13164" windowHeight="11765" tabRatio="698" activeTab="0"/>
  </bookViews>
  <sheets>
    <sheet name="січ" sheetId="1" r:id="rId1"/>
    <sheet name="Лист1" sheetId="2" r:id="rId2"/>
  </sheets>
  <definedNames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<sst xmlns="http://schemas.openxmlformats.org/spreadsheetml/2006/main" count="104" uniqueCount="53">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</sst>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72" sqref="S7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52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0</v>
      </c>
      <c r="C7" s="54">
        <v>16959.2</v>
      </c>
      <c r="D7" s="37"/>
      <c r="E7" s="38"/>
      <c r="F7" s="38"/>
      <c r="G7" s="38"/>
      <c r="H7" s="56"/>
      <c r="I7" s="38"/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/>
      <c r="AF7" s="54"/>
      <c r="AG7" s="40"/>
    </row>
    <row r="8" spans="1:55" ht="18" customHeight="1">
      <c r="A8" s="47" t="s">
        <v>30</v>
      </c>
      <c r="B8" s="33">
        <f>SUM(E8:AB8)</f>
        <v>75326.8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/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122179.6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43829.49999999999</v>
      </c>
      <c r="AG9" s="69">
        <f>AG10+AG15+AG24+AG33+AG47+AG52+AG54+AG61+AG62+AG71+AG72+AG76+AG88+AG81+AG83+AG82+AG69+AG89+AG91+AG90+AG70+AG40+AG92</f>
        <v>78350.09999999999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5188.9</v>
      </c>
      <c r="AG10" s="71">
        <f>B10+C10-AF10</f>
        <v>8148.9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5149.4</v>
      </c>
      <c r="AG11" s="71">
        <f>B11+C11-AF11</f>
        <v>7783.4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1">
        <f>B12+C12-AF12</f>
        <v>171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39.49999999999971</v>
      </c>
      <c r="AG14" s="71">
        <f>AG10-AG11-AG12-AG13</f>
        <v>194.5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20367.9</v>
      </c>
      <c r="AG15" s="71">
        <f aca="true" t="shared" si="3" ref="AG15:AG31">B15+C15-AF15</f>
        <v>35630.299999999996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8282.7</v>
      </c>
      <c r="AG16" s="78">
        <f t="shared" si="3"/>
        <v>10896.899999999998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18784.8</v>
      </c>
      <c r="AG17" s="71">
        <f t="shared" si="3"/>
        <v>29146.100000000002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48.9</v>
      </c>
      <c r="AG19" s="71">
        <f t="shared" si="3"/>
        <v>3098.7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659.7</v>
      </c>
      <c r="AG20" s="71">
        <f t="shared" si="3"/>
        <v>2997.2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874.5</v>
      </c>
      <c r="AG21" s="71">
        <f t="shared" si="3"/>
        <v>290.5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3.524291969370097E-12</v>
      </c>
      <c r="AG23" s="71">
        <f t="shared" si="3"/>
        <v>97.79999999999166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10253</v>
      </c>
      <c r="AG24" s="71">
        <f t="shared" si="3"/>
        <v>23164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10253</v>
      </c>
      <c r="AG25" s="78">
        <f t="shared" si="3"/>
        <v>11750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10253</v>
      </c>
      <c r="AG32" s="71">
        <f>AG24</f>
        <v>23164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87.7</v>
      </c>
      <c r="AG33" s="71">
        <f aca="true" t="shared" si="6" ref="AG33:AG38">B33+C33-AF33</f>
        <v>278.1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77.7</v>
      </c>
      <c r="AG34" s="71">
        <f t="shared" si="6"/>
        <v>169.5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1">
        <f t="shared" si="6"/>
        <v>103.2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10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237.1</v>
      </c>
      <c r="AG40" s="71">
        <f aca="true" t="shared" si="8" ref="AG40:AG45">B40+C40-AF40</f>
        <v>745.1999999999999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237.1</v>
      </c>
      <c r="AG41" s="71">
        <f t="shared" si="8"/>
        <v>597.4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0</v>
      </c>
      <c r="AG44" s="71">
        <f t="shared" si="8"/>
        <v>137.5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0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0</v>
      </c>
      <c r="AG46" s="71">
        <f>AG40-AG41-AG42-AG43-AG44-AG45</f>
        <v>10.299999999999955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265</v>
      </c>
      <c r="AG47" s="71">
        <f>B47+C47-AF47</f>
        <v>601.7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264.9</v>
      </c>
      <c r="AG49" s="71">
        <f>B49+C49-AF49</f>
        <v>300.70000000000005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</f>
        <v>2744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822.2</v>
      </c>
      <c r="AG52" s="71">
        <f aca="true" t="shared" si="12" ref="AG52:AG59">B52+C52-AF52</f>
        <v>1921.8</v>
      </c>
    </row>
    <row r="53" spans="1:33" ht="15" customHeight="1">
      <c r="A53" s="3" t="s">
        <v>2</v>
      </c>
      <c r="B53" s="22">
        <f>967.9-67.9</f>
        <v>900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194.6</v>
      </c>
      <c r="AG53" s="71">
        <f t="shared" si="12"/>
        <v>705.4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445.20000000000005</v>
      </c>
      <c r="AG54" s="67">
        <f t="shared" si="12"/>
        <v>1342.4999999999998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364.6</v>
      </c>
      <c r="AG55" s="67">
        <f t="shared" si="12"/>
        <v>579.9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67">
        <f t="shared" si="12"/>
        <v>177.1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0</v>
      </c>
      <c r="U60" s="67">
        <f t="shared" si="13"/>
        <v>0</v>
      </c>
      <c r="V60" s="67">
        <f t="shared" si="13"/>
        <v>0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75.50000000000003</v>
      </c>
      <c r="AG60" s="67">
        <f>AG54-AG55-AG57-AG59-AG56-AG58</f>
        <v>585.4999999999998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0</v>
      </c>
      <c r="AG61" s="67">
        <f aca="true" t="shared" si="15" ref="AG61:AG67">B61+C61-AF61</f>
        <v>168.3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632.9</v>
      </c>
      <c r="AG62" s="67">
        <f t="shared" si="15"/>
        <v>1516.9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632.9</v>
      </c>
      <c r="AG63" s="67">
        <f t="shared" si="15"/>
        <v>879.6999999999999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</v>
      </c>
      <c r="AG65" s="67">
        <f t="shared" si="15"/>
        <v>31.6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67">
        <f t="shared" si="15"/>
        <v>87.1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</v>
      </c>
      <c r="U68" s="67">
        <f t="shared" si="16"/>
        <v>0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0</v>
      </c>
      <c r="AG68" s="67">
        <f>AG62-AG63-AG66-AG67-AG65-AG64</f>
        <v>408.5000000000001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0</v>
      </c>
      <c r="AG72" s="82">
        <f t="shared" si="17"/>
        <v>941.7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0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0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107.3</v>
      </c>
      <c r="AG76" s="82">
        <f t="shared" si="17"/>
        <v>25.39999999999999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2">
        <f t="shared" si="17"/>
        <v>8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v>3250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254.7</v>
      </c>
      <c r="AG89" s="67">
        <f t="shared" si="17"/>
        <v>2995.3</v>
      </c>
      <c r="AH89" s="11"/>
      <c r="AI89" s="86"/>
    </row>
    <row r="90" spans="1:34" ht="15">
      <c r="A90" s="4" t="s">
        <v>51</v>
      </c>
      <c r="B90" s="22">
        <v>2457.1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1638</v>
      </c>
      <c r="AG90" s="67">
        <f t="shared" si="17"/>
        <v>819.0999999999999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122179.6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0</v>
      </c>
      <c r="U94" s="83">
        <f t="shared" si="18"/>
        <v>0</v>
      </c>
      <c r="V94" s="83">
        <f t="shared" si="18"/>
        <v>0</v>
      </c>
      <c r="W94" s="83">
        <f t="shared" si="18"/>
        <v>0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43829.49999999999</v>
      </c>
      <c r="AG94" s="84">
        <f>AG10+AG15+AG24+AG33+AG47+AG52+AG54+AG61+AG62+AG69+AG71+AG72+AG76+AG81+AG82+AG83+AG88+AG89+AG90+AG91+AG70+AG40+AG92</f>
        <v>78350.09999999999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0</v>
      </c>
      <c r="U95" s="67">
        <f t="shared" si="19"/>
        <v>0</v>
      </c>
      <c r="V95" s="67">
        <f t="shared" si="19"/>
        <v>0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25353.8</v>
      </c>
      <c r="AG95" s="71">
        <f>B95+C95-AF95</f>
        <v>39206.999999999985</v>
      </c>
    </row>
    <row r="96" spans="1:33" ht="15">
      <c r="A96" s="3" t="s">
        <v>2</v>
      </c>
      <c r="B96" s="22">
        <f aca="true" t="shared" si="20" ref="B96:AD96">B12+B20+B29+B36+B57+B66+B44+B80+B74+B53</f>
        <v>5416.6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0</v>
      </c>
      <c r="U96" s="67">
        <f t="shared" si="20"/>
        <v>0</v>
      </c>
      <c r="V96" s="67">
        <f t="shared" si="20"/>
        <v>0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854.3000000000001</v>
      </c>
      <c r="AG96" s="71">
        <f>B96+C96-AF96</f>
        <v>4562.3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0</v>
      </c>
      <c r="U98" s="67">
        <f t="shared" si="22"/>
        <v>0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48.9</v>
      </c>
      <c r="AG98" s="71">
        <f>B98+C98-AF98</f>
        <v>3130.2999999999997</v>
      </c>
    </row>
    <row r="99" spans="1:33" ht="15">
      <c r="A99" s="3" t="s">
        <v>16</v>
      </c>
      <c r="B99" s="22">
        <f aca="true" t="shared" si="23" ref="B99:X99">B21+B30+B49+B37+B58+B13+B75+B67</f>
        <v>1845.6999999999998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0</v>
      </c>
      <c r="U99" s="67">
        <f t="shared" si="23"/>
        <v>0</v>
      </c>
      <c r="V99" s="67">
        <f t="shared" si="23"/>
        <v>0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1144.5</v>
      </c>
      <c r="AG99" s="71">
        <f>B99+C99-AF99</f>
        <v>701.1999999999998</v>
      </c>
    </row>
    <row r="100" spans="1:33" ht="13.5">
      <c r="A100" s="1" t="s">
        <v>35</v>
      </c>
      <c r="B100" s="2">
        <f aca="true" t="shared" si="25" ref="B100:AD100">B94-B95-B96-B97-B98-B99</f>
        <v>47177.300000000025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0</v>
      </c>
      <c r="U100" s="85">
        <f t="shared" si="25"/>
        <v>0</v>
      </c>
      <c r="V100" s="85">
        <f t="shared" si="25"/>
        <v>0</v>
      </c>
      <c r="W100" s="85">
        <f t="shared" si="25"/>
        <v>0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16427.999999999993</v>
      </c>
      <c r="AG100" s="85">
        <f>AG94-AG95-AG96-AG97-AG98-AG99</f>
        <v>30749.300000000003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2018-01-19T10:10:03Z</cp:lastPrinted>
  <dcterms:created xsi:type="dcterms:W3CDTF">2002-11-05T08:53:00Z</dcterms:created>
  <dcterms:modified xsi:type="dcterms:W3CDTF">2018-01-26T05:49:38Z</dcterms:modified>
  <cp:category/>
  <cp:version/>
  <cp:contentType/>
  <cp:contentStatus/>
</cp:coreProperties>
</file>